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30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25" i="1" l="1"/>
  <c r="F24" i="1" s="1"/>
  <c r="C25" i="1"/>
  <c r="D24" i="1" s="1"/>
  <c r="E58" i="1" l="1"/>
  <c r="C58" i="1"/>
  <c r="D21" i="1"/>
  <c r="D56" i="1" l="1"/>
  <c r="D45" i="1"/>
  <c r="D46" i="1"/>
  <c r="D44" i="1"/>
  <c r="F56" i="1"/>
  <c r="F44" i="1"/>
  <c r="F45" i="1"/>
  <c r="F46" i="1"/>
  <c r="F54" i="1"/>
  <c r="F52" i="1"/>
  <c r="F51" i="1"/>
  <c r="F53" i="1"/>
  <c r="F57" i="1"/>
  <c r="F55" i="1"/>
  <c r="D29" i="1"/>
  <c r="D57" i="1"/>
  <c r="D52" i="1"/>
  <c r="D51" i="1"/>
  <c r="D55" i="1"/>
  <c r="D54" i="1"/>
  <c r="D53" i="1"/>
  <c r="D31" i="1"/>
  <c r="D32" i="1"/>
  <c r="D38" i="1"/>
  <c r="D50" i="1"/>
  <c r="D36" i="1"/>
  <c r="D27" i="1"/>
  <c r="D49" i="1"/>
  <c r="D40" i="1"/>
  <c r="D35" i="1"/>
  <c r="D30" i="1"/>
  <c r="D47" i="1"/>
  <c r="D39" i="1"/>
  <c r="D34" i="1"/>
  <c r="D28" i="1"/>
  <c r="F37" i="1"/>
  <c r="F29" i="1"/>
  <c r="F48" i="1"/>
  <c r="F33" i="1"/>
  <c r="F30" i="1"/>
  <c r="F34" i="1"/>
  <c r="F38" i="1"/>
  <c r="F49" i="1"/>
  <c r="F27" i="1"/>
  <c r="F31" i="1"/>
  <c r="F35" i="1"/>
  <c r="F39" i="1"/>
  <c r="F50" i="1"/>
  <c r="F28" i="1"/>
  <c r="F32" i="1"/>
  <c r="F36" i="1"/>
  <c r="F40" i="1"/>
  <c r="F47" i="1"/>
  <c r="D48" i="1"/>
  <c r="D37" i="1"/>
  <c r="D33" i="1"/>
  <c r="D19" i="1"/>
  <c r="D20" i="1"/>
  <c r="D22" i="1"/>
  <c r="D18" i="1"/>
  <c r="D23" i="1"/>
  <c r="D17" i="1"/>
  <c r="F23" i="1"/>
  <c r="D25" i="1" l="1"/>
  <c r="D58" i="1"/>
  <c r="F58" i="1" l="1"/>
  <c r="F21" i="1" l="1"/>
  <c r="F17" i="1" l="1"/>
  <c r="F18" i="1"/>
  <c r="F22" i="1"/>
  <c r="F19" i="1"/>
  <c r="F20" i="1"/>
  <c r="F25" i="1" l="1"/>
</calcChain>
</file>

<file path=xl/sharedStrings.xml><?xml version="1.0" encoding="utf-8"?>
<sst xmlns="http://schemas.openxmlformats.org/spreadsheetml/2006/main" count="104" uniqueCount="85">
  <si>
    <t>MATICA UMIROVLJENIKA</t>
  </si>
  <si>
    <t>HRVATSKE UDRUGA BUZET</t>
  </si>
  <si>
    <t xml:space="preserve">  II. istarske brigade  11</t>
  </si>
  <si>
    <t xml:space="preserve">        52420 BUZET</t>
  </si>
  <si>
    <t xml:space="preserve">Broj: </t>
  </si>
  <si>
    <t>R/B</t>
  </si>
  <si>
    <t>PRIHODI</t>
  </si>
  <si>
    <t>%  OD PLANA</t>
  </si>
  <si>
    <t>1.</t>
  </si>
  <si>
    <t>2.</t>
  </si>
  <si>
    <t>3.</t>
  </si>
  <si>
    <t>4.</t>
  </si>
  <si>
    <t>5.</t>
  </si>
  <si>
    <t>6.</t>
  </si>
  <si>
    <t>7.</t>
  </si>
  <si>
    <t>8.</t>
  </si>
  <si>
    <t>UKUPNO:</t>
  </si>
  <si>
    <t>RASHODI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</si>
  <si>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</si>
  <si>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</si>
  <si>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</si>
  <si>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</si>
  <si>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</si>
  <si>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</si>
  <si>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</si>
  <si>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</si>
  <si>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</si>
  <si>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</si>
  <si>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</si>
  <si>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UKUPNO: </t>
  </si>
  <si>
    <t>20.</t>
  </si>
  <si>
    <t>21.</t>
  </si>
  <si>
    <t>22.</t>
  </si>
  <si>
    <t>PLAN ZA 2018.</t>
  </si>
  <si>
    <t>Prihodi od članarina i članskih doprinosa</t>
  </si>
  <si>
    <t>Prihodi od financijske imovine</t>
  </si>
  <si>
    <t>Prihodi od donacija iz proračuna</t>
  </si>
  <si>
    <t>Prihodi od članova, Fond solidarnosti</t>
  </si>
  <si>
    <t>Prihodi od članova, participacije</t>
  </si>
  <si>
    <t xml:space="preserve">Prihodi od povezanih neprofitnih organizacija </t>
  </si>
  <si>
    <t>Oročena sredstva Fonda solidarnosti</t>
  </si>
  <si>
    <t>23.</t>
  </si>
  <si>
    <t>24.</t>
  </si>
  <si>
    <t>25.</t>
  </si>
  <si>
    <t>26.</t>
  </si>
  <si>
    <t>27.</t>
  </si>
  <si>
    <t>Naknade troškova članovima u predstavničkim i izvršnim tijelima, povjerenstvima i slično</t>
  </si>
  <si>
    <t>Naknade troškova volontera</t>
  </si>
  <si>
    <t>Naknade za obavljanje djelatnosti</t>
  </si>
  <si>
    <t>Naknade po ugovoru o djelu</t>
  </si>
  <si>
    <t>Troškovi putnih troškova i dnevnica</t>
  </si>
  <si>
    <t>Prirez</t>
  </si>
  <si>
    <t>Doprinos za MIO</t>
  </si>
  <si>
    <t>Doprinos za HZZO</t>
  </si>
  <si>
    <t>Poštanske usluge</t>
  </si>
  <si>
    <t>Usluge telefona</t>
  </si>
  <si>
    <t>Usluge tekućeg i investicijskog održavanja</t>
  </si>
  <si>
    <t>Financijsko-knjigovodstvene usluge</t>
  </si>
  <si>
    <t xml:space="preserve">Uredski materijal </t>
  </si>
  <si>
    <t>Poklon paketi</t>
  </si>
  <si>
    <t>Sitni inventar i oprema</t>
  </si>
  <si>
    <t>Literatura</t>
  </si>
  <si>
    <t>Reprezentacija</t>
  </si>
  <si>
    <t>Članarine</t>
  </si>
  <si>
    <t>Ostali troškovi volontera</t>
  </si>
  <si>
    <t>Troškovi sportskih susreta</t>
  </si>
  <si>
    <t>Troškovin susreta</t>
  </si>
  <si>
    <t>Troškovi izleta</t>
  </si>
  <si>
    <t>Troškovi održavanja skupština</t>
  </si>
  <si>
    <t>Troškovi obilježavanja Dana starijih osoba</t>
  </si>
  <si>
    <t>Bankarske usluge i usluge platnog prometa</t>
  </si>
  <si>
    <t>Isplate iz Fonda solidarnosti</t>
  </si>
  <si>
    <t xml:space="preserve">            OSTVARENJE FINANCIJSKOG PLANA ZAPERIOD 01. 01. -31. 12.  2018. </t>
  </si>
  <si>
    <t xml:space="preserve">   /2019</t>
  </si>
  <si>
    <t>Buzet,  20.02.2019.</t>
  </si>
  <si>
    <t>OSTVARENJE 01.-012. 2018.</t>
  </si>
  <si>
    <t>Donos iz 2017.godine</t>
  </si>
  <si>
    <t>OSTVARENJE 01.-12. 2018.</t>
  </si>
  <si>
    <t>Tečaj nordijskog hodanja</t>
  </si>
  <si>
    <t>28.</t>
  </si>
  <si>
    <t>OIB: 50978864201;  telefon:  052 662 587;  e-mail:  muh.udruga.buzet@gmail.com</t>
  </si>
  <si>
    <t>Predsjednica Udruge:</t>
  </si>
  <si>
    <t>Nadija Jermaniš</t>
  </si>
  <si>
    <t>Porezna davanja</t>
  </si>
  <si>
    <r>
      <t xml:space="preserve">Višak prihoda koji se prenaša u 2019.godinu iznosi                           </t>
    </r>
    <r>
      <rPr>
        <b/>
        <sz val="12"/>
        <color theme="1"/>
        <rFont val="Calibri"/>
        <family val="2"/>
        <scheme val="minor"/>
      </rPr>
      <t>120.977,67 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</si>
</sst>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wrapText="1"/>
    </xf>
    <xf numFmtId="4" fontId="7" fillId="3" borderId="1" xfId="0" applyNumberFormat="1" applyFont="1" applyFill="1" applyBorder="1"/>
    <xf numFmtId="164" fontId="6" fillId="0" borderId="1" xfId="0" applyNumberFormat="1" applyFont="1" applyBorder="1"/>
    <xf numFmtId="4" fontId="7" fillId="0" borderId="1" xfId="0" applyNumberFormat="1" applyFont="1" applyBorder="1"/>
    <xf numFmtId="0" fontId="6" fillId="0" borderId="1" xfId="0" applyFont="1" applyBorder="1"/>
    <xf numFmtId="0" fontId="6" fillId="3" borderId="1" xfId="0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Border="1"/>
    <xf numFmtId="0" fontId="7" fillId="0" borderId="1" xfId="0" applyFont="1" applyBorder="1" applyAlignment="1">
      <alignment wrapText="1"/>
    </xf>
    <xf numFmtId="4" fontId="6" fillId="0" borderId="1" xfId="0" applyNumberFormat="1" applyFont="1" applyBorder="1" applyAlignment="1"/>
    <xf numFmtId="0" fontId="6" fillId="0" borderId="0" xfId="0" applyFont="1" applyAlignment="1">
      <alignment horizontal="left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/>
    <xf numFmtId="4" fontId="5" fillId="0" borderId="9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4" fontId="5" fillId="2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" fontId="7" fillId="3" borderId="12" xfId="0" applyNumberFormat="1" applyFont="1" applyFill="1" applyBorder="1"/>
    <xf numFmtId="164" fontId="6" fillId="0" borderId="12" xfId="0" applyNumberFormat="1" applyFont="1" applyBorder="1"/>
    <xf numFmtId="4" fontId="7" fillId="0" borderId="12" xfId="0" applyNumberFormat="1" applyFont="1" applyBorder="1"/>
    <xf numFmtId="164" fontId="6" fillId="0" borderId="13" xfId="0" applyNumberFormat="1" applyFont="1" applyBorder="1"/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2" xfId="0" applyFont="1" applyFill="1" applyBorder="1"/>
    <xf numFmtId="0" fontId="6" fillId="3" borderId="12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861128</xdr:colOff>
      <xdr:row>4</xdr:row>
      <xdr:rowOff>176865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75953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16" workbookViewId="0">
      <selection activeCell="E24" sqref="E24"/>
    </sheetView>
  </sheetViews>
  <sheetFormatPr defaultRowHeight="15" x14ac:dyDescent="0.25"/>
  <cols>
    <col min="1" max="1" width="5" customWidth="1"/>
    <col min="2" max="2" width="37.85546875" customWidth="1"/>
    <col min="3" max="3" width="12.42578125" customWidth="1"/>
    <col min="4" max="4" width="9.42578125" customWidth="1"/>
    <col min="5" max="5" width="14.140625" customWidth="1"/>
    <col min="6" max="6" width="9.42578125" customWidth="1"/>
  </cols>
  <sheetData>
    <row r="1" spans="1:6" x14ac:dyDescent="0.25">
      <c r="A1" s="43"/>
      <c r="B1" s="43"/>
      <c r="C1" s="43"/>
      <c r="D1" s="43"/>
      <c r="E1" s="43"/>
      <c r="F1" s="43"/>
    </row>
    <row r="6" spans="1:6" x14ac:dyDescent="0.25">
      <c r="A6" s="1" t="s">
        <v>0</v>
      </c>
    </row>
    <row r="7" spans="1:6" x14ac:dyDescent="0.25">
      <c r="A7" s="1" t="s">
        <v>1</v>
      </c>
    </row>
    <row r="8" spans="1:6" x14ac:dyDescent="0.25">
      <c r="A8" s="1" t="s">
        <v>2</v>
      </c>
    </row>
    <row r="9" spans="1:6" ht="15.75" x14ac:dyDescent="0.25">
      <c r="A9" s="2" t="s">
        <v>3</v>
      </c>
    </row>
    <row r="10" spans="1:6" ht="9.75" customHeight="1" x14ac:dyDescent="0.25"/>
    <row r="11" spans="1:6" ht="31.5" x14ac:dyDescent="0.25">
      <c r="A11" s="13" t="s">
        <v>4</v>
      </c>
      <c r="B11" s="13" t="s">
        <v>73</v>
      </c>
    </row>
    <row r="12" spans="1:6" ht="15.75" x14ac:dyDescent="0.25">
      <c r="A12" s="45" t="s">
        <v>74</v>
      </c>
      <c r="B12" s="45"/>
    </row>
    <row r="13" spans="1:6" ht="9" customHeight="1" x14ac:dyDescent="0.25"/>
    <row r="14" spans="1:6" ht="33.75" customHeight="1" x14ac:dyDescent="0.3">
      <c r="A14" s="44" t="s">
        <v>72</v>
      </c>
      <c r="B14" s="44"/>
      <c r="C14" s="44"/>
      <c r="D14" s="44"/>
      <c r="E14" s="44"/>
      <c r="F14" s="44"/>
    </row>
    <row r="15" spans="1:6" ht="9" customHeight="1" thickBot="1" x14ac:dyDescent="0.3"/>
    <row r="16" spans="1:6" ht="43.5" customHeight="1" x14ac:dyDescent="0.25">
      <c r="A16" s="14" t="s">
        <v>5</v>
      </c>
      <c r="B16" s="15" t="s">
        <v>6</v>
      </c>
      <c r="C16" s="16" t="s">
        <v>33</v>
      </c>
      <c r="D16" s="17" t="s">
        <v>7</v>
      </c>
      <c r="E16" s="16" t="s">
        <v>75</v>
      </c>
      <c r="F16" s="18" t="s">
        <v>7</v>
      </c>
    </row>
    <row r="17" spans="1:6" ht="33.75" customHeight="1" x14ac:dyDescent="0.25">
      <c r="A17" s="19" t="s">
        <v>8</v>
      </c>
      <c r="B17" s="4" t="s">
        <v>34</v>
      </c>
      <c r="C17" s="10">
        <v>35000</v>
      </c>
      <c r="D17" s="6">
        <f>C17/C25</f>
        <v>0.12664430441846058</v>
      </c>
      <c r="E17" s="10">
        <v>37640</v>
      </c>
      <c r="F17" s="20">
        <f>E17/E25</f>
        <v>0.13784193653418861</v>
      </c>
    </row>
    <row r="18" spans="1:6" ht="18" customHeight="1" x14ac:dyDescent="0.25">
      <c r="A18" s="19" t="s">
        <v>9</v>
      </c>
      <c r="B18" s="4" t="s">
        <v>35</v>
      </c>
      <c r="C18" s="10">
        <v>500</v>
      </c>
      <c r="D18" s="6">
        <f>C18/C25</f>
        <v>1.8092043488351513E-3</v>
      </c>
      <c r="E18" s="10">
        <v>0.32</v>
      </c>
      <c r="F18" s="20">
        <f>E18/E25</f>
        <v>1.1718761873257268E-6</v>
      </c>
    </row>
    <row r="19" spans="1:6" ht="18" customHeight="1" x14ac:dyDescent="0.25">
      <c r="A19" s="19" t="s">
        <v>10</v>
      </c>
      <c r="B19" s="4" t="s">
        <v>36</v>
      </c>
      <c r="C19" s="10">
        <v>50000</v>
      </c>
      <c r="D19" s="6">
        <f>C19/C25</f>
        <v>0.18092043488351514</v>
      </c>
      <c r="E19" s="10">
        <v>58500</v>
      </c>
      <c r="F19" s="20">
        <f>E19/E25</f>
        <v>0.21423361549548445</v>
      </c>
    </row>
    <row r="20" spans="1:6" ht="18" customHeight="1" x14ac:dyDescent="0.25">
      <c r="A20" s="19" t="s">
        <v>11</v>
      </c>
      <c r="B20" s="11" t="s">
        <v>37</v>
      </c>
      <c r="C20" s="10">
        <v>21000</v>
      </c>
      <c r="D20" s="6">
        <f>C20/C25</f>
        <v>7.5986582651076356E-2</v>
      </c>
      <c r="E20" s="10">
        <v>19450</v>
      </c>
      <c r="F20" s="20">
        <f>E20/E25</f>
        <v>7.1228099510891832E-2</v>
      </c>
    </row>
    <row r="21" spans="1:6" ht="18" customHeight="1" x14ac:dyDescent="0.25">
      <c r="A21" s="19" t="s">
        <v>12</v>
      </c>
      <c r="B21" s="8" t="s">
        <v>38</v>
      </c>
      <c r="C21" s="12">
        <v>40000</v>
      </c>
      <c r="D21" s="6">
        <f>C21/C25</f>
        <v>0.14473634790681211</v>
      </c>
      <c r="E21" s="12">
        <v>25786</v>
      </c>
      <c r="F21" s="20">
        <f>E21/E25</f>
        <v>9.4431248019941225E-2</v>
      </c>
    </row>
    <row r="22" spans="1:6" ht="32.25" customHeight="1" x14ac:dyDescent="0.25">
      <c r="A22" s="19" t="s">
        <v>13</v>
      </c>
      <c r="B22" s="4" t="s">
        <v>39</v>
      </c>
      <c r="C22" s="10">
        <v>10000</v>
      </c>
      <c r="D22" s="6">
        <f>C22/C25</f>
        <v>3.6184086976703028E-2</v>
      </c>
      <c r="E22" s="10">
        <v>6640</v>
      </c>
      <c r="F22" s="20">
        <f>E22/E25</f>
        <v>2.4316430887008831E-2</v>
      </c>
    </row>
    <row r="23" spans="1:6" ht="18" customHeight="1" x14ac:dyDescent="0.25">
      <c r="A23" s="19" t="s">
        <v>14</v>
      </c>
      <c r="B23" s="4" t="s">
        <v>76</v>
      </c>
      <c r="C23" s="10">
        <v>38906.050000000003</v>
      </c>
      <c r="D23" s="6">
        <f>C23/C25</f>
        <v>0.14077798971199568</v>
      </c>
      <c r="E23" s="10">
        <v>44091.47</v>
      </c>
      <c r="F23" s="20">
        <f>E23/E25</f>
        <v>0.16146794924120833</v>
      </c>
    </row>
    <row r="24" spans="1:6" ht="18" customHeight="1" x14ac:dyDescent="0.25">
      <c r="A24" s="19" t="s">
        <v>15</v>
      </c>
      <c r="B24" s="4" t="s">
        <v>40</v>
      </c>
      <c r="C24" s="10">
        <v>80958.53</v>
      </c>
      <c r="D24" s="6">
        <f>C24/C25</f>
        <v>0.2929410491026021</v>
      </c>
      <c r="E24" s="10">
        <v>80958.600000000006</v>
      </c>
      <c r="F24" s="20">
        <f>E24/E25</f>
        <v>0.29647954843508939</v>
      </c>
    </row>
    <row r="25" spans="1:6" ht="18" customHeight="1" thickBot="1" x14ac:dyDescent="0.3">
      <c r="A25" s="21"/>
      <c r="B25" s="22" t="s">
        <v>16</v>
      </c>
      <c r="C25" s="23">
        <f>SUM(C17:C24)</f>
        <v>276364.57999999996</v>
      </c>
      <c r="D25" s="24">
        <f>SUM(D17:D24)</f>
        <v>1.0000000000000002</v>
      </c>
      <c r="E25" s="23">
        <f>SUM(E17:E24)</f>
        <v>273066.39</v>
      </c>
      <c r="F25" s="25">
        <f>SUM(F17:F24)</f>
        <v>1</v>
      </c>
    </row>
    <row r="26" spans="1:6" ht="44.25" customHeight="1" x14ac:dyDescent="0.25">
      <c r="A26" s="14" t="s">
        <v>5</v>
      </c>
      <c r="B26" s="15" t="s">
        <v>17</v>
      </c>
      <c r="C26" s="26" t="s">
        <v>33</v>
      </c>
      <c r="D26" s="17" t="s">
        <v>7</v>
      </c>
      <c r="E26" s="16" t="s">
        <v>77</v>
      </c>
      <c r="F26" s="18" t="s">
        <v>7</v>
      </c>
    </row>
    <row r="27" spans="1:6" ht="46.5" customHeight="1" x14ac:dyDescent="0.25">
      <c r="A27" s="27" t="s">
        <v>8</v>
      </c>
      <c r="B27" s="4" t="s">
        <v>46</v>
      </c>
      <c r="C27" s="5">
        <v>1000</v>
      </c>
      <c r="D27" s="6">
        <f>C27/C58</f>
        <v>6.3897763578274758E-3</v>
      </c>
      <c r="E27" s="7">
        <v>1000</v>
      </c>
      <c r="F27" s="20">
        <f>E27/E58</f>
        <v>6.5751095807762734E-3</v>
      </c>
    </row>
    <row r="28" spans="1:6" ht="18" customHeight="1" x14ac:dyDescent="0.25">
      <c r="A28" s="27" t="s">
        <v>9</v>
      </c>
      <c r="B28" s="8" t="s">
        <v>47</v>
      </c>
      <c r="C28" s="5">
        <v>3500</v>
      </c>
      <c r="D28" s="6">
        <f>C28/C58</f>
        <v>2.2364217252396165E-2</v>
      </c>
      <c r="E28" s="7">
        <v>3764</v>
      </c>
      <c r="F28" s="20">
        <f>E28/E58</f>
        <v>2.4748712462041893E-2</v>
      </c>
    </row>
    <row r="29" spans="1:6" ht="18" customHeight="1" x14ac:dyDescent="0.25">
      <c r="A29" s="28" t="s">
        <v>10</v>
      </c>
      <c r="B29" s="38" t="s">
        <v>48</v>
      </c>
      <c r="C29" s="5">
        <v>23800</v>
      </c>
      <c r="D29" s="6">
        <f>C29/C58</f>
        <v>0.15207667731629393</v>
      </c>
      <c r="E29" s="7">
        <v>22100</v>
      </c>
      <c r="F29" s="20">
        <f>E29/E58</f>
        <v>0.14530992173515564</v>
      </c>
    </row>
    <row r="30" spans="1:6" ht="18" customHeight="1" x14ac:dyDescent="0.25">
      <c r="A30" s="28" t="s">
        <v>11</v>
      </c>
      <c r="B30" s="39" t="s">
        <v>49</v>
      </c>
      <c r="C30" s="5">
        <v>11700</v>
      </c>
      <c r="D30" s="6">
        <f>C30/C58</f>
        <v>7.4760383386581475E-2</v>
      </c>
      <c r="E30" s="7">
        <v>2800</v>
      </c>
      <c r="F30" s="20">
        <f>E30/E58</f>
        <v>1.8410306826173565E-2</v>
      </c>
    </row>
    <row r="31" spans="1:6" ht="18" customHeight="1" x14ac:dyDescent="0.25">
      <c r="A31" s="28" t="s">
        <v>12</v>
      </c>
      <c r="B31" s="38" t="s">
        <v>50</v>
      </c>
      <c r="C31" s="5">
        <v>1000</v>
      </c>
      <c r="D31" s="6">
        <f>C31/C58</f>
        <v>6.3897763578274758E-3</v>
      </c>
      <c r="E31" s="7">
        <v>970</v>
      </c>
      <c r="F31" s="20">
        <f>E31/E58</f>
        <v>6.3778562933529846E-3</v>
      </c>
    </row>
    <row r="32" spans="1:6" ht="18" customHeight="1" x14ac:dyDescent="0.25">
      <c r="A32" s="28" t="s">
        <v>13</v>
      </c>
      <c r="B32" s="39" t="s">
        <v>83</v>
      </c>
      <c r="C32" s="5">
        <v>8300</v>
      </c>
      <c r="D32" s="6">
        <f>C32/C58</f>
        <v>5.3035143769968054E-2</v>
      </c>
      <c r="E32" s="7">
        <v>8200.41</v>
      </c>
      <c r="F32" s="20">
        <f>E32/E58</f>
        <v>5.3918594357293556E-2</v>
      </c>
    </row>
    <row r="33" spans="1:6" ht="18" customHeight="1" x14ac:dyDescent="0.25">
      <c r="A33" s="28" t="s">
        <v>14</v>
      </c>
      <c r="B33" s="39" t="s">
        <v>51</v>
      </c>
      <c r="C33" s="5">
        <v>500</v>
      </c>
      <c r="D33" s="6">
        <f>C33/C58</f>
        <v>3.1948881789137379E-3</v>
      </c>
      <c r="E33" s="7">
        <v>295.47000000000003</v>
      </c>
      <c r="F33" s="20">
        <f>E33/E58</f>
        <v>1.9427476278319655E-3</v>
      </c>
    </row>
    <row r="34" spans="1:6" ht="18" customHeight="1" x14ac:dyDescent="0.25">
      <c r="A34" s="28" t="s">
        <v>15</v>
      </c>
      <c r="B34" s="39" t="s">
        <v>52</v>
      </c>
      <c r="C34" s="5">
        <v>4000</v>
      </c>
      <c r="D34" s="6">
        <f>C34/C58</f>
        <v>2.5559105431309903E-2</v>
      </c>
      <c r="E34" s="7">
        <v>3710.7</v>
      </c>
      <c r="F34" s="20">
        <f>E34/E58</f>
        <v>2.4398259121386514E-2</v>
      </c>
    </row>
    <row r="35" spans="1:6" ht="18" customHeight="1" x14ac:dyDescent="0.25">
      <c r="A35" s="28" t="s">
        <v>18</v>
      </c>
      <c r="B35" s="38" t="s">
        <v>53</v>
      </c>
      <c r="C35" s="5">
        <v>3000</v>
      </c>
      <c r="D35" s="6">
        <f>C35/C58</f>
        <v>1.9169329073482427E-2</v>
      </c>
      <c r="E35" s="5">
        <v>2782.96</v>
      </c>
      <c r="F35" s="20">
        <f>E35/E58</f>
        <v>1.8298266958917137E-2</v>
      </c>
    </row>
    <row r="36" spans="1:6" ht="18" customHeight="1" x14ac:dyDescent="0.25">
      <c r="A36" s="28" t="s">
        <v>19</v>
      </c>
      <c r="B36" s="39" t="s">
        <v>54</v>
      </c>
      <c r="C36" s="5">
        <v>1000</v>
      </c>
      <c r="D36" s="6">
        <f>C36/C58</f>
        <v>6.3897763578274758E-3</v>
      </c>
      <c r="E36" s="5">
        <v>641.85</v>
      </c>
      <c r="F36" s="20">
        <f>E36/E58</f>
        <v>4.220234084421251E-3</v>
      </c>
    </row>
    <row r="37" spans="1:6" ht="18" customHeight="1" x14ac:dyDescent="0.25">
      <c r="A37" s="28" t="s">
        <v>20</v>
      </c>
      <c r="B37" s="38" t="s">
        <v>55</v>
      </c>
      <c r="C37" s="5">
        <v>5000</v>
      </c>
      <c r="D37" s="6">
        <f>C37/C58</f>
        <v>3.1948881789137379E-2</v>
      </c>
      <c r="E37" s="7">
        <v>7566.28</v>
      </c>
      <c r="F37" s="20">
        <f>E37/E58</f>
        <v>4.97491201188359E-2</v>
      </c>
    </row>
    <row r="38" spans="1:6" ht="29.25" customHeight="1" x14ac:dyDescent="0.25">
      <c r="A38" s="28" t="s">
        <v>21</v>
      </c>
      <c r="B38" s="38" t="s">
        <v>56</v>
      </c>
      <c r="C38" s="5">
        <v>700</v>
      </c>
      <c r="D38" s="6">
        <f>C38/C58</f>
        <v>4.4728434504792336E-3</v>
      </c>
      <c r="E38" s="5">
        <v>706</v>
      </c>
      <c r="F38" s="20">
        <f>E38/E58</f>
        <v>4.642027364028049E-3</v>
      </c>
    </row>
    <row r="39" spans="1:6" ht="18" customHeight="1" x14ac:dyDescent="0.25">
      <c r="A39" s="28" t="s">
        <v>22</v>
      </c>
      <c r="B39" s="39" t="s">
        <v>57</v>
      </c>
      <c r="C39" s="5">
        <v>0</v>
      </c>
      <c r="D39" s="6">
        <f>C39/C58</f>
        <v>0</v>
      </c>
      <c r="E39" s="7">
        <v>3000</v>
      </c>
      <c r="F39" s="20">
        <f>E39/E58</f>
        <v>1.972532874232882E-2</v>
      </c>
    </row>
    <row r="40" spans="1:6" ht="18" customHeight="1" x14ac:dyDescent="0.25">
      <c r="A40" s="28" t="s">
        <v>23</v>
      </c>
      <c r="B40" s="38" t="s">
        <v>58</v>
      </c>
      <c r="C40" s="5">
        <v>2000</v>
      </c>
      <c r="D40" s="6">
        <f>C40/C58</f>
        <v>1.2779552715654952E-2</v>
      </c>
      <c r="E40" s="7">
        <v>2443.0500000000002</v>
      </c>
      <c r="F40" s="20">
        <f>E40/E58</f>
        <v>1.6063321461315474E-2</v>
      </c>
    </row>
    <row r="41" spans="1:6" ht="18" customHeight="1" x14ac:dyDescent="0.25">
      <c r="A41" s="46" t="s">
        <v>80</v>
      </c>
      <c r="B41" s="46"/>
      <c r="C41" s="46"/>
      <c r="D41" s="46"/>
      <c r="E41" s="46"/>
      <c r="F41" s="46"/>
    </row>
    <row r="42" spans="1:6" ht="54" customHeight="1" thickBot="1" x14ac:dyDescent="0.3">
      <c r="A42" s="32"/>
      <c r="B42" s="32"/>
      <c r="C42" s="32"/>
      <c r="D42" s="32"/>
      <c r="E42" s="32"/>
      <c r="F42" s="32"/>
    </row>
    <row r="43" spans="1:6" ht="44.25" customHeight="1" x14ac:dyDescent="0.25">
      <c r="A43" s="14" t="s">
        <v>5</v>
      </c>
      <c r="B43" s="15" t="s">
        <v>17</v>
      </c>
      <c r="C43" s="26" t="s">
        <v>33</v>
      </c>
      <c r="D43" s="17" t="s">
        <v>7</v>
      </c>
      <c r="E43" s="16" t="s">
        <v>77</v>
      </c>
      <c r="F43" s="18" t="s">
        <v>7</v>
      </c>
    </row>
    <row r="44" spans="1:6" ht="18" customHeight="1" x14ac:dyDescent="0.25">
      <c r="A44" s="28" t="s">
        <v>24</v>
      </c>
      <c r="B44" s="40" t="s">
        <v>59</v>
      </c>
      <c r="C44" s="5">
        <v>3500</v>
      </c>
      <c r="D44" s="6">
        <f>C44/C58</f>
        <v>2.2364217252396165E-2</v>
      </c>
      <c r="E44" s="7">
        <v>4756.6000000000004</v>
      </c>
      <c r="F44" s="20">
        <f>E44/E58</f>
        <v>3.127516623192042E-2</v>
      </c>
    </row>
    <row r="45" spans="1:6" ht="18" customHeight="1" x14ac:dyDescent="0.25">
      <c r="A45" s="28" t="s">
        <v>25</v>
      </c>
      <c r="B45" s="38" t="s">
        <v>60</v>
      </c>
      <c r="C45" s="5">
        <v>0</v>
      </c>
      <c r="D45" s="6">
        <f>C45/C58</f>
        <v>0</v>
      </c>
      <c r="E45" s="7">
        <v>0</v>
      </c>
      <c r="F45" s="20">
        <f>E45/E58</f>
        <v>0</v>
      </c>
    </row>
    <row r="46" spans="1:6" ht="18" customHeight="1" x14ac:dyDescent="0.25">
      <c r="A46" s="33" t="s">
        <v>26</v>
      </c>
      <c r="B46" s="41" t="s">
        <v>61</v>
      </c>
      <c r="C46" s="34">
        <v>1000</v>
      </c>
      <c r="D46" s="35">
        <f>C46/C58</f>
        <v>6.3897763578274758E-3</v>
      </c>
      <c r="E46" s="36">
        <v>295</v>
      </c>
      <c r="F46" s="37">
        <f>E46/E58</f>
        <v>1.9396573263290005E-3</v>
      </c>
    </row>
    <row r="47" spans="1:6" ht="18" customHeight="1" x14ac:dyDescent="0.25">
      <c r="A47" s="28" t="s">
        <v>27</v>
      </c>
      <c r="B47" s="39" t="s">
        <v>62</v>
      </c>
      <c r="C47" s="5">
        <v>1500</v>
      </c>
      <c r="D47" s="6">
        <f>C47/C58</f>
        <v>9.5846645367412137E-3</v>
      </c>
      <c r="E47" s="7">
        <v>1362.39</v>
      </c>
      <c r="F47" s="20">
        <f>E47/E58</f>
        <v>8.9578635417537876E-3</v>
      </c>
    </row>
    <row r="48" spans="1:6" ht="18" customHeight="1" x14ac:dyDescent="0.25">
      <c r="A48" s="29" t="s">
        <v>28</v>
      </c>
      <c r="B48" s="39" t="s">
        <v>63</v>
      </c>
      <c r="C48" s="5">
        <v>2500</v>
      </c>
      <c r="D48" s="6">
        <f>C48/C58</f>
        <v>1.5974440894568689E-2</v>
      </c>
      <c r="E48" s="7">
        <v>4610</v>
      </c>
      <c r="F48" s="20">
        <f>E48/E58</f>
        <v>3.031125516737862E-2</v>
      </c>
    </row>
    <row r="49" spans="1:6" ht="18" customHeight="1" x14ac:dyDescent="0.25">
      <c r="A49" s="28" t="s">
        <v>30</v>
      </c>
      <c r="B49" s="39" t="s">
        <v>64</v>
      </c>
      <c r="C49" s="5">
        <v>2000</v>
      </c>
      <c r="D49" s="6">
        <f>C49/C58</f>
        <v>1.2779552715654952E-2</v>
      </c>
      <c r="E49" s="7">
        <v>2187.5</v>
      </c>
      <c r="F49" s="20">
        <f>E49/E58</f>
        <v>1.4383052207948098E-2</v>
      </c>
    </row>
    <row r="50" spans="1:6" ht="18" customHeight="1" x14ac:dyDescent="0.25">
      <c r="A50" s="28" t="s">
        <v>31</v>
      </c>
      <c r="B50" s="39" t="s">
        <v>65</v>
      </c>
      <c r="C50" s="5">
        <v>9000</v>
      </c>
      <c r="D50" s="6">
        <f>C50/C58</f>
        <v>5.7507987220447282E-2</v>
      </c>
      <c r="E50" s="7">
        <v>8367.61</v>
      </c>
      <c r="F50" s="20">
        <f>E50/E58</f>
        <v>5.5017952679199358E-2</v>
      </c>
    </row>
    <row r="51" spans="1:6" ht="18" customHeight="1" x14ac:dyDescent="0.25">
      <c r="A51" s="30" t="s">
        <v>32</v>
      </c>
      <c r="B51" s="39" t="s">
        <v>66</v>
      </c>
      <c r="C51" s="5">
        <v>6000</v>
      </c>
      <c r="D51" s="6">
        <f>C51/C58</f>
        <v>3.8338658146964855E-2</v>
      </c>
      <c r="E51" s="7">
        <v>4726.5600000000004</v>
      </c>
      <c r="F51" s="20">
        <f>E51/E58</f>
        <v>3.1077649940113906E-2</v>
      </c>
    </row>
    <row r="52" spans="1:6" ht="18" customHeight="1" x14ac:dyDescent="0.25">
      <c r="A52" s="30" t="s">
        <v>41</v>
      </c>
      <c r="B52" s="39" t="s">
        <v>67</v>
      </c>
      <c r="C52" s="5">
        <v>35000</v>
      </c>
      <c r="D52" s="6">
        <f>C52/C58</f>
        <v>0.22364217252396165</v>
      </c>
      <c r="E52" s="7">
        <v>30118.98</v>
      </c>
      <c r="F52" s="20">
        <f>E52/E58</f>
        <v>0.19803559396120896</v>
      </c>
    </row>
    <row r="53" spans="1:6" ht="18" customHeight="1" x14ac:dyDescent="0.25">
      <c r="A53" s="30" t="s">
        <v>42</v>
      </c>
      <c r="B53" s="39" t="s">
        <v>68</v>
      </c>
      <c r="C53" s="5">
        <v>6000</v>
      </c>
      <c r="D53" s="6">
        <f>C53/C58</f>
        <v>3.8338658146964855E-2</v>
      </c>
      <c r="E53" s="7">
        <v>6021.99</v>
      </c>
      <c r="F53" s="20">
        <f>E53/E58</f>
        <v>3.9595244144338911E-2</v>
      </c>
    </row>
    <row r="54" spans="1:6" ht="30.75" customHeight="1" x14ac:dyDescent="0.25">
      <c r="A54" s="30" t="s">
        <v>43</v>
      </c>
      <c r="B54" s="38" t="s">
        <v>69</v>
      </c>
      <c r="C54" s="5">
        <v>2000</v>
      </c>
      <c r="D54" s="6">
        <f>C54/C58</f>
        <v>1.2779552715654952E-2</v>
      </c>
      <c r="E54" s="7">
        <v>1413.15</v>
      </c>
      <c r="F54" s="20">
        <f>E54/E58</f>
        <v>9.2916161040739915E-3</v>
      </c>
    </row>
    <row r="55" spans="1:6" ht="31.5" customHeight="1" x14ac:dyDescent="0.25">
      <c r="A55" s="30" t="s">
        <v>44</v>
      </c>
      <c r="B55" s="38" t="s">
        <v>70</v>
      </c>
      <c r="C55" s="5">
        <v>1500</v>
      </c>
      <c r="D55" s="6">
        <f>C55/C58</f>
        <v>9.5846645367412137E-3</v>
      </c>
      <c r="E55" s="7">
        <v>1208.22</v>
      </c>
      <c r="F55" s="20">
        <f>E55/E58</f>
        <v>7.9441788976855089E-3</v>
      </c>
    </row>
    <row r="56" spans="1:6" ht="18" customHeight="1" x14ac:dyDescent="0.25">
      <c r="A56" s="30" t="s">
        <v>45</v>
      </c>
      <c r="B56" s="39" t="s">
        <v>78</v>
      </c>
      <c r="C56" s="5">
        <v>0</v>
      </c>
      <c r="D56" s="6">
        <f>C56/C58</f>
        <v>0</v>
      </c>
      <c r="E56" s="7">
        <v>3040</v>
      </c>
      <c r="F56" s="20">
        <f>E56/E58</f>
        <v>1.9988333125559872E-2</v>
      </c>
    </row>
    <row r="57" spans="1:6" ht="18" customHeight="1" x14ac:dyDescent="0.25">
      <c r="A57" s="30" t="s">
        <v>79</v>
      </c>
      <c r="B57" s="9" t="s">
        <v>71</v>
      </c>
      <c r="C57" s="5">
        <v>21000</v>
      </c>
      <c r="D57" s="6">
        <f>C57/C58</f>
        <v>0.13418530351437699</v>
      </c>
      <c r="E57" s="7">
        <v>24000</v>
      </c>
      <c r="F57" s="20">
        <f>E57/E58</f>
        <v>0.15780262993863056</v>
      </c>
    </row>
    <row r="58" spans="1:6" ht="18" customHeight="1" thickBot="1" x14ac:dyDescent="0.3">
      <c r="A58" s="31"/>
      <c r="B58" s="22" t="s">
        <v>29</v>
      </c>
      <c r="C58" s="23">
        <f>SUM(C26:C57)</f>
        <v>156500</v>
      </c>
      <c r="D58" s="24">
        <f>SUM(D26:D57)</f>
        <v>1</v>
      </c>
      <c r="E58" s="23">
        <f>SUM(E26:E57)</f>
        <v>152088.72</v>
      </c>
      <c r="F58" s="25">
        <f>SUM(F26:F57)</f>
        <v>1</v>
      </c>
    </row>
    <row r="59" spans="1:6" ht="15.75" x14ac:dyDescent="0.25">
      <c r="B59" s="3"/>
      <c r="C59" s="3"/>
      <c r="D59" s="3"/>
      <c r="E59" s="3"/>
      <c r="F59" s="3"/>
    </row>
    <row r="60" spans="1:6" ht="15.75" x14ac:dyDescent="0.25">
      <c r="B60" s="45" t="s">
        <v>84</v>
      </c>
      <c r="C60" s="45"/>
      <c r="D60" s="45"/>
      <c r="E60" s="45"/>
      <c r="F60" s="45"/>
    </row>
    <row r="61" spans="1:6" ht="15.75" x14ac:dyDescent="0.25">
      <c r="B61" s="3"/>
      <c r="C61" s="3"/>
      <c r="D61" s="3"/>
      <c r="E61" s="3"/>
      <c r="F61" s="3"/>
    </row>
    <row r="62" spans="1:6" ht="15.75" x14ac:dyDescent="0.25">
      <c r="B62" s="3"/>
      <c r="C62" s="3"/>
      <c r="D62" s="3"/>
      <c r="E62" s="3"/>
      <c r="F62" s="3"/>
    </row>
    <row r="63" spans="1:6" ht="15.75" x14ac:dyDescent="0.25">
      <c r="B63" s="3"/>
      <c r="C63" s="3"/>
      <c r="D63" s="3"/>
      <c r="E63" s="3"/>
      <c r="F63" s="3"/>
    </row>
    <row r="64" spans="1:6" ht="15.75" x14ac:dyDescent="0.25">
      <c r="B64" s="3"/>
      <c r="C64" s="3"/>
      <c r="D64" s="42" t="s">
        <v>81</v>
      </c>
      <c r="E64" s="42"/>
      <c r="F64" s="3"/>
    </row>
    <row r="65" spans="2:6" ht="15.75" x14ac:dyDescent="0.25">
      <c r="B65" s="3"/>
      <c r="C65" s="3"/>
      <c r="D65" s="42" t="s">
        <v>82</v>
      </c>
      <c r="E65" s="42"/>
      <c r="F65" s="3"/>
    </row>
    <row r="66" spans="2:6" ht="15.75" x14ac:dyDescent="0.25">
      <c r="B66" s="3"/>
      <c r="C66" s="3"/>
      <c r="D66" s="3"/>
      <c r="E66" s="3"/>
      <c r="F66" s="3"/>
    </row>
    <row r="67" spans="2:6" ht="15.75" x14ac:dyDescent="0.25">
      <c r="B67" s="3"/>
      <c r="C67" s="3"/>
      <c r="D67" s="3"/>
      <c r="E67" s="3"/>
      <c r="F67" s="3"/>
    </row>
    <row r="68" spans="2:6" ht="15.75" x14ac:dyDescent="0.25">
      <c r="B68" s="3"/>
      <c r="C68" s="3"/>
      <c r="D68" s="3"/>
      <c r="E68" s="3"/>
      <c r="F68" s="3"/>
    </row>
    <row r="69" spans="2:6" ht="15.75" x14ac:dyDescent="0.25">
      <c r="B69" s="3"/>
      <c r="C69" s="3"/>
      <c r="D69" s="3"/>
      <c r="E69" s="3"/>
      <c r="F69" s="3"/>
    </row>
    <row r="70" spans="2:6" ht="15.75" x14ac:dyDescent="0.25">
      <c r="B70" s="3"/>
      <c r="C70" s="3"/>
      <c r="D70" s="3"/>
      <c r="E70" s="3"/>
      <c r="F70" s="3"/>
    </row>
    <row r="71" spans="2:6" ht="15.75" x14ac:dyDescent="0.25">
      <c r="B71" s="3"/>
      <c r="C71" s="3"/>
      <c r="D71" s="3"/>
      <c r="E71" s="3"/>
      <c r="F71" s="3"/>
    </row>
    <row r="72" spans="2:6" ht="15.75" x14ac:dyDescent="0.25">
      <c r="B72" s="3"/>
      <c r="C72" s="3"/>
      <c r="D72" s="3"/>
      <c r="E72" s="3"/>
      <c r="F72" s="3"/>
    </row>
    <row r="73" spans="2:6" ht="15.75" x14ac:dyDescent="0.25">
      <c r="B73" s="3"/>
      <c r="C73" s="3"/>
      <c r="D73" s="3"/>
      <c r="E73" s="3"/>
      <c r="F73" s="3"/>
    </row>
    <row r="74" spans="2:6" ht="15.75" x14ac:dyDescent="0.25">
      <c r="B74" s="3"/>
      <c r="C74" s="3"/>
      <c r="D74" s="3"/>
      <c r="E74" s="3"/>
      <c r="F74" s="3"/>
    </row>
    <row r="75" spans="2:6" ht="15.75" x14ac:dyDescent="0.25">
      <c r="B75" s="3"/>
      <c r="C75" s="3"/>
      <c r="D75" s="3"/>
      <c r="E75" s="3"/>
      <c r="F75" s="3"/>
    </row>
    <row r="76" spans="2:6" ht="15.75" x14ac:dyDescent="0.25">
      <c r="B76" s="3"/>
      <c r="C76" s="3"/>
      <c r="D76" s="3"/>
      <c r="E76" s="3"/>
      <c r="F76" s="3"/>
    </row>
    <row r="77" spans="2:6" ht="15.75" x14ac:dyDescent="0.25">
      <c r="B77" s="3"/>
      <c r="C77" s="3"/>
      <c r="D77" s="3"/>
      <c r="E77" s="3"/>
      <c r="F77" s="3"/>
    </row>
    <row r="78" spans="2:6" ht="15.75" x14ac:dyDescent="0.25">
      <c r="B78" s="3"/>
      <c r="C78" s="3"/>
      <c r="D78" s="3"/>
      <c r="E78" s="3"/>
      <c r="F78" s="3"/>
    </row>
    <row r="79" spans="2:6" ht="15.75" x14ac:dyDescent="0.25">
      <c r="B79" s="3"/>
      <c r="C79" s="3"/>
      <c r="D79" s="3"/>
      <c r="E79" s="3"/>
      <c r="F79" s="3"/>
    </row>
    <row r="80" spans="2:6" ht="15.75" x14ac:dyDescent="0.25">
      <c r="B80" s="3"/>
      <c r="C80" s="3"/>
      <c r="D80" s="3"/>
      <c r="E80" s="3"/>
      <c r="F80" s="3"/>
    </row>
    <row r="81" spans="2:6" ht="15.75" x14ac:dyDescent="0.25">
      <c r="B81" s="3"/>
      <c r="C81" s="3"/>
      <c r="D81" s="3"/>
      <c r="E81" s="3"/>
      <c r="F81" s="3"/>
    </row>
    <row r="82" spans="2:6" ht="15.75" x14ac:dyDescent="0.25">
      <c r="B82" s="3"/>
      <c r="C82" s="3"/>
      <c r="D82" s="3"/>
      <c r="E82" s="3"/>
      <c r="F82" s="3"/>
    </row>
    <row r="83" spans="2:6" ht="15.75" x14ac:dyDescent="0.25">
      <c r="B83" s="3"/>
      <c r="C83" s="3"/>
      <c r="D83" s="3"/>
      <c r="E83" s="3"/>
      <c r="F83" s="3"/>
    </row>
    <row r="84" spans="2:6" ht="15.75" x14ac:dyDescent="0.25">
      <c r="B84" s="3"/>
      <c r="C84" s="3"/>
      <c r="D84" s="3"/>
      <c r="E84" s="3"/>
      <c r="F84" s="3"/>
    </row>
  </sheetData>
  <mergeCells count="7">
    <mergeCell ref="D64:E64"/>
    <mergeCell ref="D65:E65"/>
    <mergeCell ref="A1:F1"/>
    <mergeCell ref="A14:F14"/>
    <mergeCell ref="A12:B12"/>
    <mergeCell ref="A41:F41"/>
    <mergeCell ref="B60:F60"/>
  </mergeCells>
  <pageMargins left="1.1023622047244095" right="0.23622047244094491" top="0.23622047244094491" bottom="0" header="0.31496062992125984" footer="0.2362204724409449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2019-04-12T08:00:07Z</dcterms:modified>
</cp:coreProperties>
</file>