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5B7E9EB8-8ABD-4225-9B46-F04B5495CC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43" i="1"/>
  <c r="F44" i="1"/>
  <c r="F45" i="1"/>
  <c r="F46" i="1"/>
  <c r="F47" i="1"/>
  <c r="F48" i="1"/>
  <c r="F49" i="1"/>
  <c r="F15" i="1" l="1"/>
  <c r="E22" i="1" l="1"/>
  <c r="F25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50" i="1"/>
  <c r="F12" i="1"/>
  <c r="F14" i="1"/>
  <c r="F18" i="1"/>
  <c r="F19" i="1"/>
  <c r="E51" i="1" l="1"/>
  <c r="D51" i="1" l="1"/>
  <c r="F51" i="1" s="1"/>
  <c r="D22" i="1" l="1"/>
  <c r="F22" i="1" s="1"/>
</calcChain>
</file>

<file path=xl/sharedStrings.xml><?xml version="1.0" encoding="utf-8"?>
<sst xmlns="http://schemas.openxmlformats.org/spreadsheetml/2006/main" count="94" uniqueCount="82">
  <si>
    <t>MATICA UMIROVLJENIKA</t>
  </si>
  <si>
    <t>HRVATSKE UDRUGA BUZET</t>
  </si>
  <si>
    <t xml:space="preserve">  II. istarske brigade  11</t>
  </si>
  <si>
    <t xml:space="preserve">        52420 BUZET</t>
  </si>
  <si>
    <t xml:space="preserve">Broj: </t>
  </si>
  <si>
    <t>R/B</t>
  </si>
  <si>
    <t>PRIHODI</t>
  </si>
  <si>
    <t>%  OD PLANA</t>
  </si>
  <si>
    <t>1.</t>
  </si>
  <si>
    <t>2.</t>
  </si>
  <si>
    <t>3.</t>
  </si>
  <si>
    <t>4.</t>
  </si>
  <si>
    <t>5.</t>
  </si>
  <si>
    <t>6.</t>
  </si>
  <si>
    <t>7.</t>
  </si>
  <si>
    <t>8.</t>
  </si>
  <si>
    <t>UKUPNO:</t>
  </si>
  <si>
    <t>RASHODI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</si>
  <si>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</si>
  <si>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</si>
  <si>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</si>
  <si>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</si>
  <si>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</si>
  <si>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</si>
  <si>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</si>
  <si>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</si>
  <si>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</si>
  <si>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</si>
  <si>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</si>
  <si>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 xml:space="preserve">UKUPNO: </t>
  </si>
  <si>
    <t>20.</t>
  </si>
  <si>
    <t>21.</t>
  </si>
  <si>
    <t>22.</t>
  </si>
  <si>
    <t>RAČUN</t>
  </si>
  <si>
    <t>Prihodi od članarina i članskih doprinosa</t>
  </si>
  <si>
    <t>Prihodi od financijske imovine</t>
  </si>
  <si>
    <t>Prihodi od donacija iz proračuna</t>
  </si>
  <si>
    <t>Prihodi od članova, Fond solidarnosti</t>
  </si>
  <si>
    <t>Prihodi od članova, participacije</t>
  </si>
  <si>
    <t xml:space="preserve">Prihodi od povezanih neprofitnih organizacija </t>
  </si>
  <si>
    <t>Oročena sredstva Fonda solidarnosti</t>
  </si>
  <si>
    <t>Naknade troškova članovima u predstavničkim i izvršnim tijelima, povjerenstvima i slično</t>
  </si>
  <si>
    <t>Naknade troškova volontera</t>
  </si>
  <si>
    <t>Naknade za obavljanje djelatnosti</t>
  </si>
  <si>
    <t>Naknade po ugovoru o djelu</t>
  </si>
  <si>
    <t>Troškovi putnih troškova i dnevnica</t>
  </si>
  <si>
    <t>Doprinosi iz naknada i na naknade</t>
  </si>
  <si>
    <t>Prirez</t>
  </si>
  <si>
    <t>Doprinos za MIO</t>
  </si>
  <si>
    <t>Doprinos za HZZO</t>
  </si>
  <si>
    <t>Poštanske usluge</t>
  </si>
  <si>
    <t>Usluge telefona</t>
  </si>
  <si>
    <t>4251</t>
  </si>
  <si>
    <t>4252</t>
  </si>
  <si>
    <t>Usluge tekućeg i investicijskog održavanja</t>
  </si>
  <si>
    <t>Financijsko-knjigovodstvene usluge</t>
  </si>
  <si>
    <t xml:space="preserve">Uredski materijal </t>
  </si>
  <si>
    <t>Poklon paketi</t>
  </si>
  <si>
    <t>Sitni inventar i oprema</t>
  </si>
  <si>
    <t>Literatura</t>
  </si>
  <si>
    <t>Reprezentacija</t>
  </si>
  <si>
    <t>Članarine</t>
  </si>
  <si>
    <t>Ostali troškovi volontera</t>
  </si>
  <si>
    <t>Troškovi sportskih susreta</t>
  </si>
  <si>
    <t>Troškovin susreta</t>
  </si>
  <si>
    <t>Troškovi izleta</t>
  </si>
  <si>
    <t>Troškovi održavanja skupština</t>
  </si>
  <si>
    <t>Troškovi obilježavanja Dana starijih osoba</t>
  </si>
  <si>
    <t>Bankarske usluge i usluge platnog prometa</t>
  </si>
  <si>
    <t>Isplate iz Fonda solidarnosti</t>
  </si>
  <si>
    <t>23.</t>
  </si>
  <si>
    <t>24.</t>
  </si>
  <si>
    <t>25.</t>
  </si>
  <si>
    <t>26.</t>
  </si>
  <si>
    <t>27.</t>
  </si>
  <si>
    <t>%</t>
  </si>
  <si>
    <t xml:space="preserve">            /2024</t>
  </si>
  <si>
    <t>PLAN ZA 2024.</t>
  </si>
  <si>
    <t>Donos iz 2023.godine</t>
  </si>
  <si>
    <t xml:space="preserve">            OSTVARENJE FINANCIJSKOG PLANA ZAPERIOD 01. 01. -31. 12.  2024. </t>
  </si>
  <si>
    <t xml:space="preserve">OSTVARENJE 01.-12. </t>
  </si>
  <si>
    <t>Buzet,  27. 01.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</si>
</sst>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/>
    <xf numFmtId="0" fontId="4" fillId="0" borderId="1" xfId="0" applyFont="1" applyBorder="1"/>
    <xf numFmtId="4" fontId="4" fillId="0" borderId="1" xfId="0" applyNumberFormat="1" applyFont="1" applyBorder="1"/>
    <xf numFmtId="4" fontId="5" fillId="3" borderId="1" xfId="0" applyNumberFormat="1" applyFont="1" applyFill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/>
    <xf numFmtId="49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164" fontId="0" fillId="0" borderId="1" xfId="0" applyNumberFormat="1" applyBorder="1"/>
    <xf numFmtId="4" fontId="0" fillId="0" borderId="3" xfId="0" applyNumberFormat="1" applyBorder="1"/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4" fontId="1" fillId="0" borderId="3" xfId="0" applyNumberFormat="1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</xdr:rowOff>
    </xdr:from>
    <xdr:to>
      <xdr:col>3</xdr:col>
      <xdr:colOff>447675</xdr:colOff>
      <xdr:row>2</xdr:row>
      <xdr:rowOff>123825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"/>
          <a:ext cx="3933825" cy="504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zoomScale="96" zoomScaleNormal="96" workbookViewId="0">
      <selection activeCell="I21" sqref="I21"/>
    </sheetView>
  </sheetViews>
  <sheetFormatPr defaultRowHeight="15" x14ac:dyDescent="0.25"/>
  <cols>
    <col min="1" max="1" width="5" style="1" customWidth="1"/>
    <col min="2" max="2" width="7.140625" style="1" customWidth="1"/>
    <col min="3" max="3" width="44.42578125" style="1" customWidth="1"/>
    <col min="4" max="4" width="12.5703125" style="1" customWidth="1"/>
    <col min="5" max="5" width="13.28515625" style="1" customWidth="1"/>
    <col min="6" max="6" width="9.85546875" style="1" customWidth="1"/>
    <col min="7" max="16384" width="9.140625" style="1"/>
  </cols>
  <sheetData>
    <row r="1" spans="1:6" x14ac:dyDescent="0.25">
      <c r="A1" s="35"/>
      <c r="B1" s="35"/>
      <c r="C1" s="35"/>
      <c r="D1" s="35"/>
      <c r="E1" s="35"/>
    </row>
    <row r="4" spans="1:6" x14ac:dyDescent="0.25">
      <c r="A4" s="28" t="s">
        <v>0</v>
      </c>
      <c r="B4" s="28"/>
      <c r="C4" s="28"/>
    </row>
    <row r="5" spans="1:6" x14ac:dyDescent="0.25">
      <c r="A5" s="28" t="s">
        <v>1</v>
      </c>
      <c r="B5" s="28"/>
      <c r="C5" s="28"/>
    </row>
    <row r="6" spans="1:6" x14ac:dyDescent="0.25">
      <c r="A6" s="28" t="s">
        <v>2</v>
      </c>
      <c r="B6" s="28"/>
      <c r="C6" s="28"/>
    </row>
    <row r="7" spans="1:6" ht="11.25" customHeight="1" x14ac:dyDescent="0.25">
      <c r="A7" t="s">
        <v>3</v>
      </c>
      <c r="B7"/>
      <c r="C7"/>
    </row>
    <row r="8" spans="1:6" ht="15.75" customHeight="1" x14ac:dyDescent="0.25">
      <c r="A8" s="2" t="s">
        <v>4</v>
      </c>
      <c r="B8" s="36" t="s">
        <v>76</v>
      </c>
      <c r="C8" s="36"/>
    </row>
    <row r="9" spans="1:6" x14ac:dyDescent="0.25">
      <c r="A9" s="37" t="s">
        <v>81</v>
      </c>
      <c r="B9" s="37"/>
      <c r="C9" s="37"/>
    </row>
    <row r="10" spans="1:6" ht="22.5" customHeight="1" x14ac:dyDescent="0.3">
      <c r="A10" s="38" t="s">
        <v>79</v>
      </c>
      <c r="B10" s="38"/>
      <c r="C10" s="38"/>
      <c r="D10" s="38"/>
      <c r="E10" s="38"/>
      <c r="F10" s="38"/>
    </row>
    <row r="11" spans="1:6" ht="35.25" customHeight="1" x14ac:dyDescent="0.25">
      <c r="A11" s="3" t="s">
        <v>5</v>
      </c>
      <c r="B11" s="3" t="s">
        <v>33</v>
      </c>
      <c r="C11" s="3" t="s">
        <v>6</v>
      </c>
      <c r="D11" s="4" t="s">
        <v>77</v>
      </c>
      <c r="E11" s="4" t="s">
        <v>80</v>
      </c>
      <c r="F11" s="5" t="s">
        <v>75</v>
      </c>
    </row>
    <row r="12" spans="1:6" ht="15" customHeight="1" x14ac:dyDescent="0.25">
      <c r="A12" s="18" t="s">
        <v>8</v>
      </c>
      <c r="B12" s="29">
        <v>321</v>
      </c>
      <c r="C12" s="6" t="s">
        <v>34</v>
      </c>
      <c r="D12" s="30">
        <v>4400</v>
      </c>
      <c r="E12" s="21">
        <v>5329</v>
      </c>
      <c r="F12" s="22">
        <f t="shared" ref="F12:F22" si="0">E12/D12</f>
        <v>1.2111363636363637</v>
      </c>
    </row>
    <row r="13" spans="1:6" ht="15" customHeight="1" x14ac:dyDescent="0.25">
      <c r="A13" s="18" t="s">
        <v>9</v>
      </c>
      <c r="B13" s="29">
        <v>341</v>
      </c>
      <c r="C13" s="31" t="s">
        <v>35</v>
      </c>
      <c r="D13" s="30">
        <v>15</v>
      </c>
      <c r="E13" s="21">
        <v>26.97</v>
      </c>
      <c r="F13" s="22">
        <v>0</v>
      </c>
    </row>
    <row r="14" spans="1:6" ht="15" customHeight="1" x14ac:dyDescent="0.25">
      <c r="A14" s="18" t="s">
        <v>10</v>
      </c>
      <c r="B14" s="29">
        <v>351</v>
      </c>
      <c r="C14" s="31" t="s">
        <v>36</v>
      </c>
      <c r="D14" s="30">
        <v>6200</v>
      </c>
      <c r="E14" s="21">
        <v>5400</v>
      </c>
      <c r="F14" s="22">
        <f t="shared" si="0"/>
        <v>0.87096774193548387</v>
      </c>
    </row>
    <row r="15" spans="1:6" ht="15" customHeight="1" x14ac:dyDescent="0.25">
      <c r="A15" s="18" t="s">
        <v>11</v>
      </c>
      <c r="B15" s="29">
        <v>3541</v>
      </c>
      <c r="C15" s="32" t="s">
        <v>37</v>
      </c>
      <c r="D15" s="33">
        <v>1600</v>
      </c>
      <c r="E15" s="23">
        <v>1582</v>
      </c>
      <c r="F15" s="22">
        <f t="shared" si="0"/>
        <v>0.98875000000000002</v>
      </c>
    </row>
    <row r="16" spans="1:6" ht="15" customHeight="1" x14ac:dyDescent="0.25">
      <c r="A16" s="18" t="s">
        <v>12</v>
      </c>
      <c r="B16" s="29">
        <v>3542</v>
      </c>
      <c r="C16" s="34" t="s">
        <v>38</v>
      </c>
      <c r="D16" s="30">
        <v>4000</v>
      </c>
      <c r="E16" s="23">
        <v>12666</v>
      </c>
      <c r="F16" s="22">
        <f t="shared" si="0"/>
        <v>3.1665000000000001</v>
      </c>
    </row>
    <row r="17" spans="1:6" ht="15" customHeight="1" x14ac:dyDescent="0.25">
      <c r="A17" s="18" t="s">
        <v>13</v>
      </c>
      <c r="B17" s="29">
        <v>371</v>
      </c>
      <c r="C17" s="31" t="s">
        <v>39</v>
      </c>
      <c r="D17" s="30">
        <v>300</v>
      </c>
      <c r="E17" s="21">
        <v>790</v>
      </c>
      <c r="F17" s="22">
        <f t="shared" si="0"/>
        <v>2.6333333333333333</v>
      </c>
    </row>
    <row r="18" spans="1:6" ht="15" customHeight="1" x14ac:dyDescent="0.25">
      <c r="A18" s="18" t="s">
        <v>14</v>
      </c>
      <c r="B18" s="29">
        <v>522</v>
      </c>
      <c r="C18" s="31" t="s">
        <v>78</v>
      </c>
      <c r="D18" s="30">
        <v>3000</v>
      </c>
      <c r="E18" s="21">
        <v>4166.9799999999996</v>
      </c>
      <c r="F18" s="22">
        <f>E18/D18</f>
        <v>1.3889933333333331</v>
      </c>
    </row>
    <row r="19" spans="1:6" ht="15" customHeight="1" x14ac:dyDescent="0.25">
      <c r="A19" s="18" t="s">
        <v>15</v>
      </c>
      <c r="B19" s="29">
        <v>522</v>
      </c>
      <c r="C19" s="31" t="s">
        <v>40</v>
      </c>
      <c r="D19" s="30">
        <v>10750</v>
      </c>
      <c r="E19" s="21">
        <v>10804.29</v>
      </c>
      <c r="F19" s="22">
        <f>E19/D19</f>
        <v>1.0050502325581396</v>
      </c>
    </row>
    <row r="20" spans="1:6" ht="15" customHeight="1" x14ac:dyDescent="0.25">
      <c r="A20" s="18" t="s">
        <v>18</v>
      </c>
      <c r="B20" s="25"/>
      <c r="C20" s="24"/>
      <c r="D20" s="23"/>
      <c r="E20" s="21"/>
      <c r="F20" s="22"/>
    </row>
    <row r="21" spans="1:6" ht="15" customHeight="1" x14ac:dyDescent="0.25">
      <c r="A21" s="18" t="s">
        <v>19</v>
      </c>
      <c r="B21" s="26"/>
      <c r="C21" s="27"/>
      <c r="D21" s="23"/>
      <c r="E21" s="21"/>
      <c r="F21" s="22"/>
    </row>
    <row r="22" spans="1:6" ht="15" customHeight="1" x14ac:dyDescent="0.25">
      <c r="A22" s="9"/>
      <c r="B22" s="9"/>
      <c r="C22" s="9" t="s">
        <v>16</v>
      </c>
      <c r="D22" s="10">
        <f>SUM(D12:D20)</f>
        <v>30265</v>
      </c>
      <c r="E22" s="10">
        <f>SUM(E12:E21)</f>
        <v>40765.240000000005</v>
      </c>
      <c r="F22" s="22">
        <f t="shared" si="0"/>
        <v>1.3469433338840247</v>
      </c>
    </row>
    <row r="23" spans="1:6" ht="30" customHeight="1" x14ac:dyDescent="0.25">
      <c r="A23" s="3" t="s">
        <v>5</v>
      </c>
      <c r="B23" s="3"/>
      <c r="C23" s="3" t="s">
        <v>17</v>
      </c>
      <c r="D23" s="4"/>
      <c r="E23" s="4" t="s">
        <v>80</v>
      </c>
      <c r="F23" s="5" t="s">
        <v>7</v>
      </c>
    </row>
    <row r="24" spans="1:6" ht="28.5" customHeight="1" x14ac:dyDescent="0.25">
      <c r="A24" s="20" t="s">
        <v>8</v>
      </c>
      <c r="B24" s="29">
        <v>422</v>
      </c>
      <c r="C24" s="6" t="s">
        <v>41</v>
      </c>
      <c r="D24" s="11">
        <v>300</v>
      </c>
      <c r="E24" s="11">
        <v>0</v>
      </c>
      <c r="F24" s="22">
        <v>0</v>
      </c>
    </row>
    <row r="25" spans="1:6" ht="13.5" customHeight="1" x14ac:dyDescent="0.25">
      <c r="A25" s="20" t="s">
        <v>9</v>
      </c>
      <c r="B25" s="29">
        <v>423</v>
      </c>
      <c r="C25" s="8" t="s">
        <v>42</v>
      </c>
      <c r="D25" s="11">
        <v>700</v>
      </c>
      <c r="E25" s="11">
        <v>627.52</v>
      </c>
      <c r="F25" s="22">
        <f t="shared" ref="F25:F51" si="1">E25/D25</f>
        <v>0.89645714285714284</v>
      </c>
    </row>
    <row r="26" spans="1:6" ht="13.5" customHeight="1" x14ac:dyDescent="0.25">
      <c r="A26" s="18" t="s">
        <v>10</v>
      </c>
      <c r="B26" s="18">
        <v>4241</v>
      </c>
      <c r="C26" s="6" t="s">
        <v>43</v>
      </c>
      <c r="D26" s="11">
        <v>2710</v>
      </c>
      <c r="E26" s="11">
        <v>3038</v>
      </c>
      <c r="F26" s="22">
        <f t="shared" si="1"/>
        <v>1.1210332103321032</v>
      </c>
    </row>
    <row r="27" spans="1:6" ht="13.5" customHeight="1" x14ac:dyDescent="0.25">
      <c r="A27" s="18" t="s">
        <v>11</v>
      </c>
      <c r="B27" s="18">
        <v>4242</v>
      </c>
      <c r="C27" s="8" t="s">
        <v>44</v>
      </c>
      <c r="D27" s="11">
        <v>300</v>
      </c>
      <c r="E27" s="11">
        <v>0</v>
      </c>
      <c r="F27" s="22">
        <f t="shared" si="1"/>
        <v>0</v>
      </c>
    </row>
    <row r="28" spans="1:6" ht="13.5" customHeight="1" x14ac:dyDescent="0.25">
      <c r="A28" s="18" t="s">
        <v>12</v>
      </c>
      <c r="B28" s="18">
        <v>4243</v>
      </c>
      <c r="C28" s="6" t="s">
        <v>45</v>
      </c>
      <c r="D28" s="11">
        <v>150</v>
      </c>
      <c r="E28" s="11">
        <v>125.4</v>
      </c>
      <c r="F28" s="22">
        <f t="shared" si="1"/>
        <v>0.83600000000000008</v>
      </c>
    </row>
    <row r="29" spans="1:6" ht="13.5" customHeight="1" x14ac:dyDescent="0.25">
      <c r="A29" s="18" t="s">
        <v>13</v>
      </c>
      <c r="B29" s="18">
        <v>4244</v>
      </c>
      <c r="C29" s="8" t="s">
        <v>46</v>
      </c>
      <c r="D29" s="11">
        <v>1200</v>
      </c>
      <c r="E29" s="11">
        <v>856.94</v>
      </c>
      <c r="F29" s="22">
        <f t="shared" si="1"/>
        <v>0.71411666666666673</v>
      </c>
    </row>
    <row r="30" spans="1:6" ht="13.5" customHeight="1" x14ac:dyDescent="0.25">
      <c r="A30" s="18" t="s">
        <v>14</v>
      </c>
      <c r="B30" s="18">
        <v>42442</v>
      </c>
      <c r="C30" s="8" t="s">
        <v>47</v>
      </c>
      <c r="D30" s="11">
        <v>40</v>
      </c>
      <c r="E30" s="11">
        <v>0</v>
      </c>
      <c r="F30" s="22">
        <f t="shared" si="1"/>
        <v>0</v>
      </c>
    </row>
    <row r="31" spans="1:6" ht="13.5" customHeight="1" x14ac:dyDescent="0.25">
      <c r="A31" s="18" t="s">
        <v>15</v>
      </c>
      <c r="B31" s="18">
        <v>42443</v>
      </c>
      <c r="C31" s="8" t="s">
        <v>48</v>
      </c>
      <c r="D31" s="11">
        <v>500</v>
      </c>
      <c r="E31" s="11">
        <v>432.76</v>
      </c>
      <c r="F31" s="22">
        <f t="shared" si="1"/>
        <v>0.86551999999999996</v>
      </c>
    </row>
    <row r="32" spans="1:6" ht="13.5" customHeight="1" x14ac:dyDescent="0.25">
      <c r="A32" s="12" t="s">
        <v>18</v>
      </c>
      <c r="B32" s="18">
        <v>42444</v>
      </c>
      <c r="C32" s="6" t="s">
        <v>49</v>
      </c>
      <c r="D32" s="11">
        <v>400</v>
      </c>
      <c r="E32" s="11">
        <v>324.62</v>
      </c>
      <c r="F32" s="7">
        <f t="shared" si="1"/>
        <v>0.81154999999999999</v>
      </c>
    </row>
    <row r="33" spans="1:6" ht="13.5" customHeight="1" x14ac:dyDescent="0.25">
      <c r="A33" s="12" t="s">
        <v>19</v>
      </c>
      <c r="B33" s="18" t="s">
        <v>52</v>
      </c>
      <c r="C33" s="8" t="s">
        <v>50</v>
      </c>
      <c r="D33" s="11">
        <v>150</v>
      </c>
      <c r="E33" s="11">
        <v>121.38</v>
      </c>
      <c r="F33" s="7">
        <f t="shared" si="1"/>
        <v>0.80919999999999992</v>
      </c>
    </row>
    <row r="34" spans="1:6" ht="13.5" customHeight="1" x14ac:dyDescent="0.25">
      <c r="A34" s="12" t="s">
        <v>20</v>
      </c>
      <c r="B34" s="18" t="s">
        <v>53</v>
      </c>
      <c r="C34" s="6" t="s">
        <v>51</v>
      </c>
      <c r="D34" s="11">
        <v>650</v>
      </c>
      <c r="E34" s="11">
        <v>364.76</v>
      </c>
      <c r="F34" s="7">
        <f t="shared" si="1"/>
        <v>0.56116923076923075</v>
      </c>
    </row>
    <row r="35" spans="1:6" ht="13.5" customHeight="1" x14ac:dyDescent="0.25">
      <c r="A35" s="12" t="s">
        <v>21</v>
      </c>
      <c r="B35" s="12">
        <v>4253</v>
      </c>
      <c r="C35" s="8" t="s">
        <v>54</v>
      </c>
      <c r="D35" s="11">
        <v>515</v>
      </c>
      <c r="E35" s="11">
        <v>0</v>
      </c>
      <c r="F35" s="7">
        <f t="shared" si="1"/>
        <v>0</v>
      </c>
    </row>
    <row r="36" spans="1:6" ht="13.5" customHeight="1" x14ac:dyDescent="0.25">
      <c r="A36" s="12" t="s">
        <v>22</v>
      </c>
      <c r="B36" s="12">
        <v>4254</v>
      </c>
      <c r="C36" s="8" t="s">
        <v>55</v>
      </c>
      <c r="D36" s="11">
        <v>800</v>
      </c>
      <c r="E36" s="11">
        <v>978.22</v>
      </c>
      <c r="F36" s="7">
        <f t="shared" si="1"/>
        <v>1.2227749999999999</v>
      </c>
    </row>
    <row r="37" spans="1:6" ht="13.5" customHeight="1" x14ac:dyDescent="0.25">
      <c r="A37" s="12" t="s">
        <v>23</v>
      </c>
      <c r="B37" s="12">
        <v>4261</v>
      </c>
      <c r="C37" s="6" t="s">
        <v>56</v>
      </c>
      <c r="D37" s="11">
        <v>350</v>
      </c>
      <c r="E37" s="11">
        <v>108.5</v>
      </c>
      <c r="F37" s="7">
        <f t="shared" si="1"/>
        <v>0.31</v>
      </c>
    </row>
    <row r="38" spans="1:6" ht="13.5" customHeight="1" x14ac:dyDescent="0.25">
      <c r="A38" s="12" t="s">
        <v>24</v>
      </c>
      <c r="B38" s="17">
        <v>4262</v>
      </c>
      <c r="C38" s="13" t="s">
        <v>57</v>
      </c>
      <c r="D38" s="11">
        <v>400</v>
      </c>
      <c r="E38" s="11">
        <v>518</v>
      </c>
      <c r="F38" s="7">
        <f t="shared" si="1"/>
        <v>1.2949999999999999</v>
      </c>
    </row>
    <row r="39" spans="1:6" ht="13.5" customHeight="1" x14ac:dyDescent="0.25">
      <c r="A39" s="12" t="s">
        <v>25</v>
      </c>
      <c r="B39" s="12">
        <v>4263</v>
      </c>
      <c r="C39" s="6" t="s">
        <v>58</v>
      </c>
      <c r="D39" s="11">
        <v>200</v>
      </c>
      <c r="E39" s="11">
        <v>0</v>
      </c>
      <c r="F39" s="7">
        <f t="shared" si="1"/>
        <v>0</v>
      </c>
    </row>
    <row r="40" spans="1:6" ht="13.5" customHeight="1" x14ac:dyDescent="0.25">
      <c r="A40" s="12" t="s">
        <v>26</v>
      </c>
      <c r="B40" s="12">
        <v>4264</v>
      </c>
      <c r="C40" s="6" t="s">
        <v>59</v>
      </c>
      <c r="D40" s="11">
        <v>200</v>
      </c>
      <c r="E40" s="11">
        <v>156</v>
      </c>
      <c r="F40" s="7">
        <f t="shared" si="1"/>
        <v>0.78</v>
      </c>
    </row>
    <row r="41" spans="1:6" ht="13.5" customHeight="1" x14ac:dyDescent="0.25">
      <c r="A41" s="12" t="s">
        <v>27</v>
      </c>
      <c r="B41" s="12">
        <v>4291</v>
      </c>
      <c r="C41" s="8" t="s">
        <v>60</v>
      </c>
      <c r="D41" s="11">
        <v>200</v>
      </c>
      <c r="E41" s="11">
        <v>44.88</v>
      </c>
      <c r="F41" s="7">
        <f t="shared" si="1"/>
        <v>0.22440000000000002</v>
      </c>
    </row>
    <row r="42" spans="1:6" ht="13.5" customHeight="1" x14ac:dyDescent="0.25">
      <c r="A42" s="12" t="s">
        <v>28</v>
      </c>
      <c r="B42" s="12">
        <v>4292</v>
      </c>
      <c r="C42" s="8" t="s">
        <v>61</v>
      </c>
      <c r="D42" s="11">
        <v>550</v>
      </c>
      <c r="E42" s="11">
        <v>701.99</v>
      </c>
      <c r="F42" s="7">
        <f t="shared" si="1"/>
        <v>1.2763454545454547</v>
      </c>
    </row>
    <row r="43" spans="1:6" ht="13.5" customHeight="1" x14ac:dyDescent="0.25">
      <c r="A43" s="12" t="s">
        <v>30</v>
      </c>
      <c r="B43" s="12">
        <v>4293</v>
      </c>
      <c r="C43" s="8" t="s">
        <v>62</v>
      </c>
      <c r="D43" s="11">
        <v>300</v>
      </c>
      <c r="E43" s="11">
        <v>245</v>
      </c>
      <c r="F43" s="7">
        <f t="shared" si="1"/>
        <v>0.81666666666666665</v>
      </c>
    </row>
    <row r="44" spans="1:6" ht="13.5" customHeight="1" x14ac:dyDescent="0.25">
      <c r="A44" s="12" t="s">
        <v>31</v>
      </c>
      <c r="B44" s="12">
        <v>4294</v>
      </c>
      <c r="C44" s="8" t="s">
        <v>63</v>
      </c>
      <c r="D44" s="11">
        <v>1200</v>
      </c>
      <c r="E44" s="11">
        <v>1876.7</v>
      </c>
      <c r="F44" s="7">
        <f t="shared" si="1"/>
        <v>1.5639166666666666</v>
      </c>
    </row>
    <row r="45" spans="1:6" ht="13.5" customHeight="1" x14ac:dyDescent="0.25">
      <c r="A45" s="18" t="s">
        <v>32</v>
      </c>
      <c r="B45" s="12">
        <v>4295</v>
      </c>
      <c r="C45" s="8" t="s">
        <v>64</v>
      </c>
      <c r="D45" s="11">
        <v>300</v>
      </c>
      <c r="E45" s="11">
        <v>701.99</v>
      </c>
      <c r="F45" s="7">
        <f t="shared" si="1"/>
        <v>2.3399666666666668</v>
      </c>
    </row>
    <row r="46" spans="1:6" ht="13.5" customHeight="1" x14ac:dyDescent="0.25">
      <c r="A46" s="18" t="s">
        <v>70</v>
      </c>
      <c r="B46" s="12">
        <v>4296</v>
      </c>
      <c r="C46" s="8" t="s">
        <v>65</v>
      </c>
      <c r="D46" s="11">
        <v>4000</v>
      </c>
      <c r="E46" s="11">
        <v>12356.07</v>
      </c>
      <c r="F46" s="7">
        <f t="shared" si="1"/>
        <v>3.0890174999999997</v>
      </c>
    </row>
    <row r="47" spans="1:6" ht="13.5" customHeight="1" x14ac:dyDescent="0.25">
      <c r="A47" s="18" t="s">
        <v>71</v>
      </c>
      <c r="B47" s="12">
        <v>4297</v>
      </c>
      <c r="C47" s="8" t="s">
        <v>66</v>
      </c>
      <c r="D47" s="11">
        <v>500</v>
      </c>
      <c r="E47" s="11">
        <v>241.17</v>
      </c>
      <c r="F47" s="7">
        <f t="shared" si="1"/>
        <v>0.48233999999999999</v>
      </c>
    </row>
    <row r="48" spans="1:6" ht="13.5" customHeight="1" x14ac:dyDescent="0.25">
      <c r="A48" s="18" t="s">
        <v>72</v>
      </c>
      <c r="B48" s="12">
        <v>4298</v>
      </c>
      <c r="C48" s="8" t="s">
        <v>67</v>
      </c>
      <c r="D48" s="11">
        <v>500</v>
      </c>
      <c r="E48" s="11">
        <v>0</v>
      </c>
      <c r="F48" s="7">
        <f t="shared" si="1"/>
        <v>0</v>
      </c>
    </row>
    <row r="49" spans="1:6" ht="13.5" customHeight="1" x14ac:dyDescent="0.25">
      <c r="A49" s="18" t="s">
        <v>73</v>
      </c>
      <c r="B49" s="12">
        <v>4431</v>
      </c>
      <c r="C49" s="8" t="s">
        <v>68</v>
      </c>
      <c r="D49" s="11">
        <v>200</v>
      </c>
      <c r="E49" s="11">
        <v>313.99</v>
      </c>
      <c r="F49" s="7">
        <f t="shared" si="1"/>
        <v>1.56995</v>
      </c>
    </row>
    <row r="50" spans="1:6" ht="13.5" customHeight="1" x14ac:dyDescent="0.25">
      <c r="A50" s="18" t="s">
        <v>74</v>
      </c>
      <c r="B50" s="12">
        <v>4432</v>
      </c>
      <c r="C50" s="19" t="s">
        <v>69</v>
      </c>
      <c r="D50" s="11">
        <v>2200</v>
      </c>
      <c r="E50" s="11">
        <v>1350</v>
      </c>
      <c r="F50" s="7">
        <f t="shared" si="1"/>
        <v>0.61363636363636365</v>
      </c>
    </row>
    <row r="51" spans="1:6" ht="15" customHeight="1" x14ac:dyDescent="0.25">
      <c r="A51" s="12"/>
      <c r="B51" s="12"/>
      <c r="C51" s="14" t="s">
        <v>29</v>
      </c>
      <c r="D51" s="10">
        <f>SUM(D24:D50)</f>
        <v>19515</v>
      </c>
      <c r="E51" s="10">
        <f>SUM(E24:E50)</f>
        <v>25483.890000000003</v>
      </c>
      <c r="F51" s="7">
        <f t="shared" si="1"/>
        <v>1.3058616448885474</v>
      </c>
    </row>
    <row r="52" spans="1:6" x14ac:dyDescent="0.25">
      <c r="C52"/>
      <c r="E52" s="10"/>
    </row>
    <row r="53" spans="1:6" ht="15.75" x14ac:dyDescent="0.25">
      <c r="C53" s="15"/>
      <c r="D53" s="16"/>
      <c r="E53" s="16"/>
    </row>
  </sheetData>
  <mergeCells count="4">
    <mergeCell ref="A1:E1"/>
    <mergeCell ref="B8:C8"/>
    <mergeCell ref="A9:C9"/>
    <mergeCell ref="A10:F10"/>
  </mergeCells>
  <phoneticPr fontId="8" type="noConversion"/>
  <pageMargins left="0.70866141732283472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2025-05-26T07:55:06Z</dcterms:modified>
</cp:coreProperties>
</file>